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<sst xmlns="http://schemas.openxmlformats.org/spreadsheetml/2006/main" count="140" uniqueCount="78">
  <si>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</si>
  <si>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</si>
  <si>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</si>
  <si>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</si>
  <si>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</si>
  <si>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</si>
  <si>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</si>
  <si>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</si>
  <si>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</si>
  <si>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</si>
  <si>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</si>
  <si>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</si>
  <si>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</si>
  <si>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</si>
  <si>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</si>
  <si>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</si>
  <si>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</si>
  <si>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</si>
  <si>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</si>
  <si>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</si>
  <si>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</si>
  <si>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</si>
  <si>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</si>
  <si>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</si>
  <si>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</si>
  <si>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</si>
  <si>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</si>
  <si>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</si>
  <si>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</si>
  <si>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</si>
  <si>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</si>
  <si>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</si>
  <si>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</si>
  <si>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</si>
  <si>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</si>
  <si>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</si>
  <si>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</si>
  <si>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</si>
  <si>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</si>
  <si>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</si>
  <si>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</si>
  <si>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</si>
  <si>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</si>
  <si>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</si>
  <si>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</si>
  <si>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</si>
  <si>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Naziv aktivnosti</t>
  </si>
  <si>
    <t>PRIHODI OD PRODAJE NEFINANCIJSKE IMOVINE</t>
  </si>
  <si>
    <t>Prihodi od prodaje  nefinancijske imovine i nadoknade šteta s osnova osiguranja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</si>
  <si>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</si>
  <si>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</si>
  <si>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</si>
  <si>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</si>
  <si>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</si>
  <si>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</si>
  <si>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Srednja škola Gračac</t>
  </si>
  <si>
    <t>Srednja školstvo - standard</t>
  </si>
  <si>
    <t>A2204-01</t>
  </si>
  <si>
    <t>Djelatnost srednjih škola</t>
  </si>
  <si>
    <t>Program 2204</t>
  </si>
  <si>
    <t>A2205-01</t>
  </si>
  <si>
    <t>Programi u srednjem školstvu - Javne potrebe</t>
  </si>
  <si>
    <t>A2205-12</t>
  </si>
  <si>
    <t>Podizanje kvalitete i standarda u školstvu</t>
  </si>
  <si>
    <t>Rashodi za nabavu proizvedene dugotrajne imovine</t>
  </si>
  <si>
    <t>UKUPNO</t>
  </si>
  <si>
    <t>PROJEKCIJA PLANA ZA 2019.</t>
  </si>
  <si>
    <t>2019.</t>
  </si>
  <si>
    <t>PRIJEDLOG PLANA ZA 2018.</t>
  </si>
  <si>
    <t>PROJEKCIJA PLANA ZA 2020.</t>
  </si>
  <si>
    <t>Projekt Erasmus + KA219- SŠ Grčac</t>
  </si>
  <si>
    <t>Gračac</t>
  </si>
  <si>
    <t>T4302-26</t>
  </si>
  <si>
    <t>2020.</t>
  </si>
  <si>
    <t>PRIJEDLOG FINANCIJSKOG PLANA (SREDNJA ŠKOLA GRAČAC)  ZA 2018. I                                                                                                                                                PROJEKCIJA PLANA ZA  2019. I 2020. GODINU</t>
  </si>
  <si>
    <t>Prijedlog plana za 2018.</t>
  </si>
  <si>
    <t>Projekcija plana
za 2019.</t>
  </si>
  <si>
    <t>Projekcija plana 
za 2020.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</si>
</sst>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0.0"/>
    <numFmt numFmtId="182" formatCode="0.000"/>
    <numFmt numFmtId="183" formatCode="0.0000"/>
    <numFmt numFmtId="184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79" fontId="25" fillId="0" borderId="0" xfId="102" applyNumberFormat="1" applyFont="1" applyFill="1" applyBorder="1" applyAlignment="1" applyProtection="1">
      <alignment/>
      <protection/>
    </xf>
    <xf numFmtId="179" fontId="27" fillId="0" borderId="0" xfId="0" applyNumberFormat="1" applyFont="1" applyFill="1" applyBorder="1" applyAlignment="1" applyProtection="1">
      <alignment/>
      <protection/>
    </xf>
    <xf numFmtId="179" fontId="27" fillId="0" borderId="0" xfId="102" applyNumberFormat="1" applyFont="1" applyFill="1" applyBorder="1" applyAlignment="1" applyProtection="1">
      <alignment/>
      <protection/>
    </xf>
    <xf numFmtId="4" fontId="21" fillId="0" borderId="44" xfId="0" applyNumberFormat="1" applyFont="1" applyBorder="1" applyAlignment="1">
      <alignment/>
    </xf>
    <xf numFmtId="179" fontId="27" fillId="0" borderId="25" xfId="102" applyNumberFormat="1" applyFont="1" applyFill="1" applyBorder="1" applyAlignment="1" applyProtection="1">
      <alignment horizontal="center" wrapText="1"/>
      <protection/>
    </xf>
    <xf numFmtId="179" fontId="34" fillId="0" borderId="25" xfId="102" applyNumberFormat="1" applyFont="1" applyBorder="1" applyAlignment="1">
      <alignment horizontal="right"/>
    </xf>
    <xf numFmtId="179" fontId="27" fillId="0" borderId="25" xfId="102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4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3" fontId="21" fillId="0" borderId="44" xfId="0" applyNumberFormat="1" applyFont="1" applyBorder="1" applyAlignment="1">
      <alignment/>
    </xf>
    <xf numFmtId="3" fontId="22" fillId="0" borderId="44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4" t="s">
        <v>74</v>
      </c>
      <c r="B1" s="114"/>
      <c r="C1" s="114"/>
      <c r="D1" s="114"/>
      <c r="E1" s="114"/>
      <c r="F1" s="114"/>
      <c r="G1" s="114"/>
      <c r="H1" s="114"/>
    </row>
    <row r="2" spans="1:8" s="73" customFormat="1" ht="26.25" customHeight="1">
      <c r="A2" s="114" t="s">
        <v>42</v>
      </c>
      <c r="B2" s="114"/>
      <c r="C2" s="114"/>
      <c r="D2" s="114"/>
      <c r="E2" s="114"/>
      <c r="F2" s="114"/>
      <c r="G2" s="125"/>
      <c r="H2" s="125"/>
    </row>
    <row r="3" spans="1:8" ht="25.5" customHeight="1">
      <c r="A3" s="114"/>
      <c r="B3" s="114"/>
      <c r="C3" s="114"/>
      <c r="D3" s="114"/>
      <c r="E3" s="114"/>
      <c r="F3" s="114"/>
      <c r="G3" s="114"/>
      <c r="H3" s="116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75</v>
      </c>
      <c r="G5" s="80" t="s">
        <v>76</v>
      </c>
      <c r="H5" s="81" t="s">
        <v>77</v>
      </c>
      <c r="I5" s="82"/>
    </row>
    <row r="6" spans="1:9" ht="27.75" customHeight="1">
      <c r="A6" s="119" t="s">
        <v>44</v>
      </c>
      <c r="B6" s="118"/>
      <c r="C6" s="118"/>
      <c r="D6" s="118"/>
      <c r="E6" s="124"/>
      <c r="F6" s="111">
        <v>3884852</v>
      </c>
      <c r="G6" s="111">
        <v>3750127</v>
      </c>
      <c r="H6" s="113">
        <v>3705218</v>
      </c>
      <c r="I6" s="104"/>
    </row>
    <row r="7" spans="1:8" ht="22.5" customHeight="1">
      <c r="A7" s="119" t="s">
        <v>0</v>
      </c>
      <c r="B7" s="118"/>
      <c r="C7" s="118"/>
      <c r="D7" s="118"/>
      <c r="E7" s="124"/>
      <c r="F7" s="84"/>
      <c r="G7" s="84"/>
      <c r="H7" s="84"/>
    </row>
    <row r="8" spans="1:8" ht="22.5" customHeight="1">
      <c r="A8" s="126" t="s">
        <v>47</v>
      </c>
      <c r="B8" s="124"/>
      <c r="C8" s="124"/>
      <c r="D8" s="124"/>
      <c r="E8" s="124"/>
      <c r="F8" s="84"/>
      <c r="G8" s="84"/>
      <c r="H8" s="84"/>
    </row>
    <row r="9" spans="1:8" ht="22.5" customHeight="1">
      <c r="A9" s="105" t="s">
        <v>45</v>
      </c>
      <c r="B9" s="83"/>
      <c r="C9" s="83"/>
      <c r="D9" s="83"/>
      <c r="E9" s="83"/>
      <c r="F9" s="84">
        <v>3884852</v>
      </c>
      <c r="G9" s="112">
        <v>3750127</v>
      </c>
      <c r="H9" s="84">
        <v>3705218</v>
      </c>
    </row>
    <row r="10" spans="1:8" ht="22.5" customHeight="1">
      <c r="A10" s="117" t="s">
        <v>1</v>
      </c>
      <c r="B10" s="118"/>
      <c r="C10" s="118"/>
      <c r="D10" s="118"/>
      <c r="E10" s="127"/>
      <c r="F10" s="85"/>
      <c r="G10" s="85"/>
      <c r="H10" s="85"/>
    </row>
    <row r="11" spans="1:8" ht="22.5" customHeight="1">
      <c r="A11" s="126" t="s">
        <v>2</v>
      </c>
      <c r="B11" s="124"/>
      <c r="C11" s="124"/>
      <c r="D11" s="124"/>
      <c r="E11" s="124"/>
      <c r="F11" s="85"/>
      <c r="G11" s="85"/>
      <c r="H11" s="85"/>
    </row>
    <row r="12" spans="1:8" ht="22.5" customHeight="1">
      <c r="A12" s="117" t="s">
        <v>3</v>
      </c>
      <c r="B12" s="118"/>
      <c r="C12" s="118"/>
      <c r="D12" s="118"/>
      <c r="E12" s="118"/>
      <c r="F12" s="85">
        <f>+F6-F9</f>
        <v>0</v>
      </c>
      <c r="G12" s="85">
        <f>+G6-G9</f>
        <v>0</v>
      </c>
      <c r="H12" s="85">
        <f>+H6-H9</f>
        <v>0</v>
      </c>
    </row>
    <row r="13" spans="1:8" ht="25.5" customHeight="1">
      <c r="A13" s="114"/>
      <c r="B13" s="115"/>
      <c r="C13" s="115"/>
      <c r="D13" s="115"/>
      <c r="E13" s="115"/>
      <c r="F13" s="116"/>
      <c r="G13" s="116"/>
      <c r="H13" s="116"/>
    </row>
    <row r="14" spans="1:8" ht="27.75" customHeight="1">
      <c r="A14" s="76"/>
      <c r="B14" s="77"/>
      <c r="C14" s="77"/>
      <c r="D14" s="78"/>
      <c r="E14" s="79"/>
      <c r="F14" s="80" t="s">
        <v>52</v>
      </c>
      <c r="G14" s="80" t="s">
        <v>53</v>
      </c>
      <c r="H14" s="81" t="s">
        <v>54</v>
      </c>
    </row>
    <row r="15" spans="1:8" ht="22.5" customHeight="1">
      <c r="A15" s="120" t="s">
        <v>4</v>
      </c>
      <c r="B15" s="121"/>
      <c r="C15" s="121"/>
      <c r="D15" s="121"/>
      <c r="E15" s="122"/>
      <c r="F15" s="87">
        <v>0</v>
      </c>
      <c r="G15" s="87">
        <v>0</v>
      </c>
      <c r="H15" s="85">
        <v>0</v>
      </c>
    </row>
    <row r="16" spans="1:8" s="68" customFormat="1" ht="25.5" customHeight="1">
      <c r="A16" s="123"/>
      <c r="B16" s="115"/>
      <c r="C16" s="115"/>
      <c r="D16" s="115"/>
      <c r="E16" s="115"/>
      <c r="F16" s="116"/>
      <c r="G16" s="116"/>
      <c r="H16" s="116"/>
    </row>
    <row r="17" spans="1:8" s="68" customFormat="1" ht="27.75" customHeight="1">
      <c r="A17" s="76"/>
      <c r="B17" s="77"/>
      <c r="C17" s="77"/>
      <c r="D17" s="78"/>
      <c r="E17" s="79"/>
      <c r="F17" s="80" t="s">
        <v>52</v>
      </c>
      <c r="G17" s="80" t="s">
        <v>53</v>
      </c>
      <c r="H17" s="81" t="s">
        <v>54</v>
      </c>
    </row>
    <row r="18" spans="1:8" s="68" customFormat="1" ht="22.5" customHeight="1">
      <c r="A18" s="119" t="s">
        <v>5</v>
      </c>
      <c r="B18" s="118"/>
      <c r="C18" s="118"/>
      <c r="D18" s="118"/>
      <c r="E18" s="118"/>
      <c r="F18" s="84"/>
      <c r="G18" s="84"/>
      <c r="H18" s="84"/>
    </row>
    <row r="19" spans="1:8" s="68" customFormat="1" ht="22.5" customHeight="1">
      <c r="A19" s="119" t="s">
        <v>6</v>
      </c>
      <c r="B19" s="118"/>
      <c r="C19" s="118"/>
      <c r="D19" s="118"/>
      <c r="E19" s="118"/>
      <c r="F19" s="84"/>
      <c r="G19" s="84"/>
      <c r="H19" s="84"/>
    </row>
    <row r="20" spans="1:8" s="68" customFormat="1" ht="22.5" customHeight="1">
      <c r="A20" s="117" t="s">
        <v>7</v>
      </c>
      <c r="B20" s="118"/>
      <c r="C20" s="118"/>
      <c r="D20" s="118"/>
      <c r="E20" s="118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17" t="s">
        <v>8</v>
      </c>
      <c r="B22" s="118"/>
      <c r="C22" s="118"/>
      <c r="D22" s="118"/>
      <c r="E22" s="118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2" sqref="K32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9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0" t="s">
        <v>11</v>
      </c>
      <c r="B3" s="128" t="s">
        <v>49</v>
      </c>
      <c r="C3" s="129"/>
      <c r="D3" s="129"/>
      <c r="E3" s="129"/>
      <c r="F3" s="129"/>
      <c r="G3" s="129"/>
      <c r="H3" s="130"/>
    </row>
    <row r="4" spans="1:8" s="1" customFormat="1" ht="90" thickBot="1">
      <c r="A4" s="101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48</v>
      </c>
      <c r="H4" s="21" t="s">
        <v>19</v>
      </c>
    </row>
    <row r="5" spans="1:8" s="1" customFormat="1" ht="12.75">
      <c r="A5" s="3">
        <v>65</v>
      </c>
      <c r="B5" s="4"/>
      <c r="C5" s="5"/>
      <c r="D5" s="6">
        <v>0</v>
      </c>
      <c r="E5" s="7"/>
      <c r="F5" s="7"/>
      <c r="G5" s="8"/>
      <c r="H5" s="9"/>
    </row>
    <row r="6" spans="1:8" s="1" customFormat="1" ht="12.75">
      <c r="A6" s="22">
        <v>66</v>
      </c>
      <c r="B6" s="23"/>
      <c r="C6" s="24">
        <v>10000</v>
      </c>
      <c r="D6" s="24"/>
      <c r="E6" s="24"/>
      <c r="F6" s="24"/>
      <c r="G6" s="25"/>
      <c r="H6" s="26"/>
    </row>
    <row r="7" spans="1:8" s="1" customFormat="1" ht="12.75">
      <c r="A7" s="22">
        <v>67</v>
      </c>
      <c r="B7" s="23">
        <v>710918</v>
      </c>
      <c r="C7" s="24"/>
      <c r="D7" s="24"/>
      <c r="E7" s="24"/>
      <c r="F7" s="24"/>
      <c r="G7" s="25"/>
      <c r="H7" s="26"/>
    </row>
    <row r="8" spans="1:8" s="1" customFormat="1" ht="12.75">
      <c r="A8" s="22">
        <v>63</v>
      </c>
      <c r="B8" s="23"/>
      <c r="C8" s="24"/>
      <c r="D8" s="24"/>
      <c r="E8" s="24">
        <v>3163934</v>
      </c>
      <c r="F8" s="24"/>
      <c r="G8" s="25"/>
      <c r="H8" s="26"/>
    </row>
    <row r="9" spans="1:8" s="1" customFormat="1" ht="12.75">
      <c r="A9" s="27"/>
      <c r="B9" s="23"/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110">
        <f>B7</f>
        <v>710918</v>
      </c>
      <c r="C14" s="34">
        <f>+C6</f>
        <v>10000</v>
      </c>
      <c r="D14" s="35">
        <f>D5</f>
        <v>0</v>
      </c>
      <c r="E14" s="34">
        <f>E8</f>
        <v>3163934</v>
      </c>
      <c r="F14" s="35">
        <f>+F6</f>
        <v>0</v>
      </c>
      <c r="G14" s="34">
        <v>0</v>
      </c>
      <c r="H14" s="36">
        <v>0</v>
      </c>
    </row>
    <row r="15" spans="1:8" s="1" customFormat="1" ht="28.5" customHeight="1" thickBot="1">
      <c r="A15" s="33" t="s">
        <v>21</v>
      </c>
      <c r="B15" s="135">
        <f>B14+C14+D14+E14+F14+G14+H14</f>
        <v>3884852</v>
      </c>
      <c r="C15" s="136"/>
      <c r="D15" s="136"/>
      <c r="E15" s="136"/>
      <c r="F15" s="136"/>
      <c r="G15" s="136"/>
      <c r="H15" s="137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102" t="s">
        <v>11</v>
      </c>
      <c r="B17" s="128" t="s">
        <v>67</v>
      </c>
      <c r="C17" s="129"/>
      <c r="D17" s="129"/>
      <c r="E17" s="129"/>
      <c r="F17" s="129"/>
      <c r="G17" s="129"/>
      <c r="H17" s="130"/>
    </row>
    <row r="18" spans="1:8" ht="90" thickBot="1">
      <c r="A18" s="103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48</v>
      </c>
      <c r="H18" s="21" t="s">
        <v>19</v>
      </c>
    </row>
    <row r="19" spans="1:8" ht="12.75">
      <c r="A19" s="3">
        <v>65</v>
      </c>
      <c r="B19" s="4"/>
      <c r="C19" s="5"/>
      <c r="D19" s="6">
        <v>0</v>
      </c>
      <c r="E19" s="7"/>
      <c r="F19" s="7"/>
      <c r="G19" s="8"/>
      <c r="H19" s="9"/>
    </row>
    <row r="20" spans="1:8" ht="12.75">
      <c r="A20" s="22">
        <v>66</v>
      </c>
      <c r="B20" s="23"/>
      <c r="C20" s="24">
        <v>10000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710918</v>
      </c>
      <c r="C21" s="24"/>
      <c r="D21" s="24"/>
      <c r="E21" s="24"/>
      <c r="F21" s="24"/>
      <c r="G21" s="25"/>
      <c r="H21" s="26"/>
    </row>
    <row r="22" spans="1:8" ht="12.75">
      <c r="A22" s="22">
        <v>63</v>
      </c>
      <c r="B22" s="23"/>
      <c r="C22" s="24"/>
      <c r="D22" s="24"/>
      <c r="E22" s="24">
        <v>3029209</v>
      </c>
      <c r="F22" s="24"/>
      <c r="G22" s="25"/>
      <c r="H22" s="26"/>
    </row>
    <row r="23" spans="1:8" ht="12.75">
      <c r="A23" s="27"/>
      <c r="B23" s="23"/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134">
        <f>B21</f>
        <v>710918</v>
      </c>
      <c r="C28" s="34">
        <f>+C20</f>
        <v>10000</v>
      </c>
      <c r="D28" s="35">
        <f>D19</f>
        <v>0</v>
      </c>
      <c r="E28" s="34">
        <f>E22</f>
        <v>3029209</v>
      </c>
      <c r="F28" s="35">
        <f>+F20</f>
        <v>0</v>
      </c>
      <c r="G28" s="34">
        <v>0</v>
      </c>
      <c r="H28" s="36">
        <v>0</v>
      </c>
    </row>
    <row r="29" spans="1:8" s="1" customFormat="1" ht="28.5" customHeight="1" thickBot="1">
      <c r="A29" s="33" t="s">
        <v>50</v>
      </c>
      <c r="B29" s="135">
        <f>B28+C28+D28+E28+F28+G28+H28</f>
        <v>3750127</v>
      </c>
      <c r="C29" s="136"/>
      <c r="D29" s="136"/>
      <c r="E29" s="136"/>
      <c r="F29" s="136"/>
      <c r="G29" s="136"/>
      <c r="H29" s="137"/>
    </row>
    <row r="30" spans="4:5" ht="13.5" thickBot="1">
      <c r="D30" s="39"/>
      <c r="E30" s="40"/>
    </row>
    <row r="31" spans="1:8" ht="26.25" thickBot="1">
      <c r="A31" s="102" t="s">
        <v>11</v>
      </c>
      <c r="B31" s="128" t="s">
        <v>73</v>
      </c>
      <c r="C31" s="129"/>
      <c r="D31" s="129"/>
      <c r="E31" s="129"/>
      <c r="F31" s="129"/>
      <c r="G31" s="129"/>
      <c r="H31" s="130"/>
    </row>
    <row r="32" spans="1:8" ht="90" thickBot="1">
      <c r="A32" s="103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48</v>
      </c>
      <c r="H32" s="21" t="s">
        <v>19</v>
      </c>
    </row>
    <row r="33" spans="1:8" ht="12.75">
      <c r="A33" s="3">
        <v>65</v>
      </c>
      <c r="B33" s="4"/>
      <c r="C33" s="5"/>
      <c r="D33" s="6">
        <v>0</v>
      </c>
      <c r="E33" s="7"/>
      <c r="F33" s="7"/>
      <c r="G33" s="8"/>
      <c r="H33" s="9"/>
    </row>
    <row r="34" spans="1:8" ht="12.75">
      <c r="A34" s="22">
        <v>66</v>
      </c>
      <c r="B34" s="23"/>
      <c r="C34" s="24">
        <v>10000</v>
      </c>
      <c r="D34" s="24"/>
      <c r="E34" s="24"/>
      <c r="F34" s="24"/>
      <c r="G34" s="25"/>
      <c r="H34" s="26"/>
    </row>
    <row r="35" spans="1:8" ht="12.75">
      <c r="A35" s="22">
        <v>67</v>
      </c>
      <c r="B35" s="23">
        <v>710918</v>
      </c>
      <c r="C35" s="24"/>
      <c r="D35" s="24"/>
      <c r="E35" s="24"/>
      <c r="F35" s="24"/>
      <c r="G35" s="25"/>
      <c r="H35" s="26"/>
    </row>
    <row r="36" spans="1:8" ht="12.75">
      <c r="A36" s="22">
        <v>63</v>
      </c>
      <c r="B36" s="23"/>
      <c r="C36" s="24"/>
      <c r="D36" s="24"/>
      <c r="E36" s="24">
        <v>2984300</v>
      </c>
      <c r="F36" s="24"/>
      <c r="G36" s="25"/>
      <c r="H36" s="26"/>
    </row>
    <row r="37" spans="1:8" ht="12.75">
      <c r="A37" s="27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134">
        <f>B35</f>
        <v>710918</v>
      </c>
      <c r="C42" s="34">
        <f>+C34</f>
        <v>10000</v>
      </c>
      <c r="D42" s="35">
        <f>D33</f>
        <v>0</v>
      </c>
      <c r="E42" s="34">
        <f>E36</f>
        <v>2984300</v>
      </c>
      <c r="F42" s="35">
        <f>+F34</f>
        <v>0</v>
      </c>
      <c r="G42" s="34">
        <v>0</v>
      </c>
      <c r="H42" s="36">
        <v>0</v>
      </c>
    </row>
    <row r="43" spans="1:8" s="1" customFormat="1" ht="28.5" customHeight="1" thickBot="1">
      <c r="A43" s="33" t="s">
        <v>51</v>
      </c>
      <c r="B43" s="135">
        <f>B42+C42+D42+E42+F42+G42+H42</f>
        <v>3705218</v>
      </c>
      <c r="C43" s="136"/>
      <c r="D43" s="136"/>
      <c r="E43" s="136"/>
      <c r="F43" s="136"/>
      <c r="G43" s="136"/>
      <c r="H43" s="137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4"/>
      <c r="C128" s="14"/>
      <c r="D128" s="14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31"/>
      <c r="B155" s="132"/>
      <c r="C155" s="132"/>
      <c r="D155" s="132"/>
      <c r="E155" s="132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3"/>
    </row>
    <row r="159" spans="1:5" ht="12.75">
      <c r="A159" s="41"/>
      <c r="B159" s="41"/>
      <c r="C159" s="41"/>
      <c r="D159" s="71"/>
      <c r="E159" s="13"/>
    </row>
    <row r="160" spans="1:5" ht="17.25" customHeight="1">
      <c r="A160" s="41"/>
      <c r="B160" s="41"/>
      <c r="C160" s="41"/>
      <c r="D160" s="71"/>
      <c r="E160" s="13"/>
    </row>
    <row r="161" spans="1:5" ht="13.5" customHeight="1">
      <c r="A161" s="41"/>
      <c r="B161" s="41"/>
      <c r="C161" s="41"/>
      <c r="D161" s="71"/>
      <c r="E161" s="13"/>
    </row>
    <row r="162" spans="1:5" ht="12.75">
      <c r="A162" s="41"/>
      <c r="B162" s="41"/>
      <c r="C162" s="41"/>
      <c r="D162" s="71"/>
      <c r="E162" s="13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3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3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9"/>
  <sheetViews>
    <sheetView tabSelected="1" zoomScalePageLayoutView="0" workbookViewId="0" topLeftCell="A21">
      <selection activeCell="O48" sqref="O48"/>
    </sheetView>
  </sheetViews>
  <sheetFormatPr defaultColWidth="11.421875" defaultRowHeight="12.75"/>
  <cols>
    <col min="1" max="1" width="11.421875" style="95" bestFit="1" customWidth="1"/>
    <col min="2" max="2" width="34.421875" style="98" customWidth="1"/>
    <col min="3" max="3" width="14.28125" style="2" customWidth="1"/>
    <col min="4" max="4" width="12.8515625" style="2" bestFit="1" customWidth="1"/>
    <col min="5" max="5" width="9.00390625" style="2" customWidth="1"/>
    <col min="6" max="6" width="10.57421875" style="2" customWidth="1"/>
    <col min="7" max="7" width="11.281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8515625" style="2" bestFit="1" customWidth="1"/>
    <col min="13" max="16384" width="11.421875" style="10" customWidth="1"/>
  </cols>
  <sheetData>
    <row r="1" spans="1:12" ht="24" customHeight="1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3" customFormat="1" ht="67.5">
      <c r="A2" s="11" t="s">
        <v>23</v>
      </c>
      <c r="B2" s="11" t="s">
        <v>24</v>
      </c>
      <c r="C2" s="12" t="s">
        <v>68</v>
      </c>
      <c r="D2" s="99" t="s">
        <v>13</v>
      </c>
      <c r="E2" s="99" t="s">
        <v>14</v>
      </c>
      <c r="F2" s="99" t="s">
        <v>15</v>
      </c>
      <c r="G2" s="99" t="s">
        <v>16</v>
      </c>
      <c r="H2" s="99" t="s">
        <v>25</v>
      </c>
      <c r="I2" s="99" t="s">
        <v>18</v>
      </c>
      <c r="J2" s="99" t="s">
        <v>19</v>
      </c>
      <c r="K2" s="12" t="s">
        <v>66</v>
      </c>
      <c r="L2" s="12" t="s">
        <v>69</v>
      </c>
    </row>
    <row r="3" spans="1:12" ht="12.75">
      <c r="A3" s="94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" s="13" customFormat="1" ht="12.75">
      <c r="A4" s="94"/>
      <c r="B4" s="96" t="s">
        <v>43</v>
      </c>
      <c r="C4" s="13" t="s">
        <v>55</v>
      </c>
    </row>
    <row r="5" spans="1:12" ht="12.75">
      <c r="A5" s="94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" s="13" customFormat="1" ht="12.75">
      <c r="A6" s="94"/>
      <c r="B6" s="97" t="s">
        <v>59</v>
      </c>
      <c r="C6" s="13" t="s">
        <v>56</v>
      </c>
    </row>
    <row r="7" spans="1:3" s="13" customFormat="1" ht="12.75" customHeight="1">
      <c r="A7" s="106" t="s">
        <v>57</v>
      </c>
      <c r="B7" s="97" t="s">
        <v>46</v>
      </c>
      <c r="C7" s="13" t="s">
        <v>58</v>
      </c>
    </row>
    <row r="8" spans="1:12" s="13" customFormat="1" ht="12.75">
      <c r="A8" s="94">
        <v>3</v>
      </c>
      <c r="B8" s="97" t="s">
        <v>26</v>
      </c>
      <c r="C8" s="108">
        <f>C9+C13</f>
        <v>3678718.45</v>
      </c>
      <c r="D8" s="108">
        <f aca="true" t="shared" si="0" ref="D8:L8">D9+D13</f>
        <v>700918.45</v>
      </c>
      <c r="E8" s="108">
        <f t="shared" si="0"/>
        <v>0</v>
      </c>
      <c r="F8" s="108">
        <f t="shared" si="0"/>
        <v>0</v>
      </c>
      <c r="G8" s="108">
        <f t="shared" si="0"/>
        <v>2977800</v>
      </c>
      <c r="H8" s="108">
        <f t="shared" si="0"/>
        <v>0</v>
      </c>
      <c r="I8" s="108">
        <f t="shared" si="0"/>
        <v>0</v>
      </c>
      <c r="J8" s="108">
        <f t="shared" si="0"/>
        <v>0</v>
      </c>
      <c r="K8" s="108">
        <f t="shared" si="0"/>
        <v>3678718</v>
      </c>
      <c r="L8" s="108">
        <f t="shared" si="0"/>
        <v>3678718</v>
      </c>
    </row>
    <row r="9" spans="1:12" s="13" customFormat="1" ht="12.75">
      <c r="A9" s="94">
        <v>31</v>
      </c>
      <c r="B9" s="97" t="s">
        <v>27</v>
      </c>
      <c r="C9" s="108">
        <f>SUM(C10:C12)</f>
        <v>2966000</v>
      </c>
      <c r="D9" s="108">
        <f>SUM(D10:D12)</f>
        <v>0</v>
      </c>
      <c r="E9" s="108">
        <f>SUM(E10:E12)</f>
        <v>0</v>
      </c>
      <c r="F9" s="108">
        <f>SUM(F10:F12)</f>
        <v>0</v>
      </c>
      <c r="G9" s="108">
        <f>SUM(G10:G12)</f>
        <v>2966000</v>
      </c>
      <c r="K9" s="109">
        <v>2966000</v>
      </c>
      <c r="L9" s="109">
        <v>2966000</v>
      </c>
    </row>
    <row r="10" spans="1:12" ht="12.75">
      <c r="A10" s="93">
        <v>311</v>
      </c>
      <c r="B10" s="16" t="s">
        <v>28</v>
      </c>
      <c r="C10" s="107">
        <v>2460000</v>
      </c>
      <c r="D10" s="107"/>
      <c r="E10" s="10"/>
      <c r="F10" s="10"/>
      <c r="G10" s="107">
        <v>2460000</v>
      </c>
      <c r="H10" s="10"/>
      <c r="I10" s="10"/>
      <c r="J10" s="10"/>
      <c r="K10" s="10">
        <v>0</v>
      </c>
      <c r="L10" s="10"/>
    </row>
    <row r="11" spans="1:12" ht="12.75">
      <c r="A11" s="93">
        <v>312</v>
      </c>
      <c r="B11" s="16" t="s">
        <v>29</v>
      </c>
      <c r="C11" s="107">
        <v>86000</v>
      </c>
      <c r="D11" s="107"/>
      <c r="E11" s="10"/>
      <c r="F11" s="10"/>
      <c r="G11" s="107">
        <v>86000</v>
      </c>
      <c r="H11" s="10"/>
      <c r="I11" s="10"/>
      <c r="J11" s="10"/>
      <c r="K11" s="10"/>
      <c r="L11" s="10"/>
    </row>
    <row r="12" spans="1:12" ht="12.75">
      <c r="A12" s="93">
        <v>313</v>
      </c>
      <c r="B12" s="16" t="s">
        <v>30</v>
      </c>
      <c r="C12" s="107">
        <v>420000</v>
      </c>
      <c r="D12" s="107"/>
      <c r="E12" s="10"/>
      <c r="F12" s="10"/>
      <c r="G12" s="107">
        <v>420000</v>
      </c>
      <c r="H12" s="10"/>
      <c r="I12" s="10"/>
      <c r="J12" s="10"/>
      <c r="K12" s="10"/>
      <c r="L12" s="10"/>
    </row>
    <row r="13" spans="1:12" s="13" customFormat="1" ht="12.75">
      <c r="A13" s="94">
        <v>32</v>
      </c>
      <c r="B13" s="97" t="s">
        <v>31</v>
      </c>
      <c r="C13" s="109">
        <f>SUM(C14:C17)</f>
        <v>712718.45</v>
      </c>
      <c r="D13" s="109">
        <f>SUM(D14:D17)</f>
        <v>700918.45</v>
      </c>
      <c r="G13" s="109">
        <v>11800</v>
      </c>
      <c r="K13" s="109">
        <v>712718</v>
      </c>
      <c r="L13" s="109">
        <v>712718</v>
      </c>
    </row>
    <row r="14" spans="1:12" ht="12.75">
      <c r="A14" s="93">
        <v>321</v>
      </c>
      <c r="B14" s="16" t="s">
        <v>32</v>
      </c>
      <c r="C14" s="107">
        <v>321000</v>
      </c>
      <c r="D14" s="107">
        <v>321000</v>
      </c>
      <c r="E14" s="10"/>
      <c r="F14" s="10"/>
      <c r="G14" s="107"/>
      <c r="H14" s="10"/>
      <c r="I14" s="10"/>
      <c r="J14" s="10"/>
      <c r="K14" s="10"/>
      <c r="L14" s="10"/>
    </row>
    <row r="15" spans="1:12" ht="12.75">
      <c r="A15" s="93">
        <v>322</v>
      </c>
      <c r="B15" s="16" t="s">
        <v>33</v>
      </c>
      <c r="C15" s="107">
        <v>247000</v>
      </c>
      <c r="D15" s="107">
        <v>247000</v>
      </c>
      <c r="E15" s="10"/>
      <c r="F15" s="10"/>
      <c r="G15" s="107"/>
      <c r="H15" s="10"/>
      <c r="I15" s="10"/>
      <c r="J15" s="10"/>
      <c r="K15" s="10"/>
      <c r="L15" s="10"/>
    </row>
    <row r="16" spans="1:12" ht="12.75">
      <c r="A16" s="93">
        <v>323</v>
      </c>
      <c r="B16" s="16" t="s">
        <v>34</v>
      </c>
      <c r="C16" s="107">
        <v>116818.45</v>
      </c>
      <c r="D16" s="107">
        <v>116818.45</v>
      </c>
      <c r="E16" s="10"/>
      <c r="F16" s="10"/>
      <c r="G16" s="107"/>
      <c r="H16" s="10"/>
      <c r="I16" s="10"/>
      <c r="J16" s="10"/>
      <c r="K16" s="10"/>
      <c r="L16" s="10"/>
    </row>
    <row r="17" spans="1:12" ht="12.75">
      <c r="A17" s="93">
        <v>329</v>
      </c>
      <c r="B17" s="16" t="s">
        <v>35</v>
      </c>
      <c r="C17" s="107">
        <v>27900</v>
      </c>
      <c r="D17" s="107">
        <v>16100</v>
      </c>
      <c r="E17" s="10"/>
      <c r="F17" s="10"/>
      <c r="G17" s="107">
        <v>11800</v>
      </c>
      <c r="H17" s="10"/>
      <c r="I17" s="10"/>
      <c r="J17" s="10"/>
      <c r="K17" s="10"/>
      <c r="L17" s="10"/>
    </row>
    <row r="18" spans="1:4" s="13" customFormat="1" ht="12.75">
      <c r="A18" s="94">
        <v>34</v>
      </c>
      <c r="B18" s="97" t="s">
        <v>36</v>
      </c>
      <c r="C18" s="13">
        <v>0</v>
      </c>
      <c r="D18" s="13">
        <v>0</v>
      </c>
    </row>
    <row r="19" spans="1:12" ht="12.75">
      <c r="A19" s="93">
        <v>343</v>
      </c>
      <c r="B19" s="16" t="s">
        <v>37</v>
      </c>
      <c r="C19" s="10">
        <v>0</v>
      </c>
      <c r="D19" s="10">
        <v>0</v>
      </c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4">
        <v>4</v>
      </c>
      <c r="B20" s="97" t="s">
        <v>39</v>
      </c>
    </row>
    <row r="21" spans="1:2" s="13" customFormat="1" ht="25.5">
      <c r="A21" s="94">
        <v>42</v>
      </c>
      <c r="B21" s="97" t="s">
        <v>40</v>
      </c>
    </row>
    <row r="22" spans="1:12" ht="12.75">
      <c r="A22" s="93">
        <v>422</v>
      </c>
      <c r="B22" s="16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3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4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3" s="13" customFormat="1" ht="12.75" customHeight="1">
      <c r="A25" s="106" t="s">
        <v>60</v>
      </c>
      <c r="B25" s="97" t="s">
        <v>46</v>
      </c>
      <c r="C25" s="13" t="s">
        <v>61</v>
      </c>
    </row>
    <row r="26" spans="1:12" s="13" customFormat="1" ht="12.75">
      <c r="A26" s="94">
        <v>3</v>
      </c>
      <c r="B26" s="97" t="s">
        <v>26</v>
      </c>
      <c r="C26" s="65">
        <v>10000</v>
      </c>
      <c r="D26" s="65">
        <v>10000</v>
      </c>
      <c r="K26" s="109">
        <v>10000</v>
      </c>
      <c r="L26" s="65">
        <v>10000</v>
      </c>
    </row>
    <row r="27" spans="1:4" s="13" customFormat="1" ht="12.75">
      <c r="A27" s="94">
        <v>32</v>
      </c>
      <c r="B27" s="97" t="s">
        <v>31</v>
      </c>
      <c r="C27" s="65">
        <v>10000</v>
      </c>
      <c r="D27" s="65">
        <v>10000</v>
      </c>
    </row>
    <row r="28" spans="1:12" ht="12.75">
      <c r="A28" s="93">
        <v>321</v>
      </c>
      <c r="B28" s="16" t="s">
        <v>32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3">
        <v>322</v>
      </c>
      <c r="B29" s="16" t="s">
        <v>33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3">
        <v>329</v>
      </c>
      <c r="B30" s="16" t="s">
        <v>35</v>
      </c>
      <c r="C30" s="107">
        <v>10000</v>
      </c>
      <c r="D30" s="63">
        <v>10000</v>
      </c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4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5" s="13" customFormat="1" ht="12.75" customHeight="1">
      <c r="A32" s="106" t="s">
        <v>72</v>
      </c>
      <c r="B32" s="97" t="s">
        <v>46</v>
      </c>
      <c r="C32" s="13" t="s">
        <v>70</v>
      </c>
      <c r="E32" s="13" t="s">
        <v>71</v>
      </c>
    </row>
    <row r="33" spans="1:12" s="13" customFormat="1" ht="12.75">
      <c r="A33" s="94">
        <v>3</v>
      </c>
      <c r="B33" s="97" t="s">
        <v>26</v>
      </c>
      <c r="C33" s="109">
        <v>179634</v>
      </c>
      <c r="D33" s="109">
        <v>0</v>
      </c>
      <c r="K33" s="109">
        <v>44909</v>
      </c>
      <c r="L33" s="109">
        <v>0</v>
      </c>
    </row>
    <row r="34" spans="1:2" s="13" customFormat="1" ht="12.75">
      <c r="A34" s="94">
        <v>31</v>
      </c>
      <c r="B34" s="97" t="s">
        <v>27</v>
      </c>
    </row>
    <row r="35" spans="1:12" ht="12.75">
      <c r="A35" s="93">
        <v>311</v>
      </c>
      <c r="B35" s="16" t="s">
        <v>28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3">
        <v>312</v>
      </c>
      <c r="B36" s="16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3">
        <v>313</v>
      </c>
      <c r="B37" s="16" t="s">
        <v>30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1" s="13" customFormat="1" ht="12.75">
      <c r="A38" s="94">
        <v>32</v>
      </c>
      <c r="B38" s="97" t="s">
        <v>31</v>
      </c>
      <c r="C38" s="109">
        <f>SUM(C39:C42)</f>
        <v>179634</v>
      </c>
      <c r="D38" s="109">
        <v>0</v>
      </c>
      <c r="G38" s="13">
        <v>179634</v>
      </c>
      <c r="K38" s="109">
        <v>44909</v>
      </c>
    </row>
    <row r="39" spans="1:12" ht="12.75">
      <c r="A39" s="93">
        <v>321</v>
      </c>
      <c r="B39" s="16" t="s">
        <v>32</v>
      </c>
      <c r="C39" s="107">
        <v>134634</v>
      </c>
      <c r="D39" s="10"/>
      <c r="E39" s="10"/>
      <c r="F39" s="10"/>
      <c r="G39" s="107">
        <v>134634</v>
      </c>
      <c r="H39" s="10"/>
      <c r="I39" s="10"/>
      <c r="J39" s="10"/>
      <c r="K39" s="10"/>
      <c r="L39" s="10"/>
    </row>
    <row r="40" spans="1:12" ht="12.75">
      <c r="A40" s="93">
        <v>322</v>
      </c>
      <c r="B40" s="16" t="s">
        <v>33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3">
        <v>323</v>
      </c>
      <c r="B41" s="16" t="s">
        <v>34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3">
        <v>329</v>
      </c>
      <c r="B42" s="16" t="s">
        <v>35</v>
      </c>
      <c r="C42" s="107">
        <v>45000</v>
      </c>
      <c r="D42" s="107">
        <v>0</v>
      </c>
      <c r="E42" s="10"/>
      <c r="F42" s="10"/>
      <c r="G42" s="107">
        <v>45000</v>
      </c>
      <c r="H42" s="10"/>
      <c r="I42" s="10"/>
      <c r="J42" s="10"/>
      <c r="K42" s="10"/>
      <c r="L42" s="10"/>
    </row>
    <row r="43" spans="1:2" s="13" customFormat="1" ht="12.75">
      <c r="A43" s="94">
        <v>34</v>
      </c>
      <c r="B43" s="97" t="s">
        <v>36</v>
      </c>
    </row>
    <row r="44" spans="1:12" ht="12.75">
      <c r="A44" s="93">
        <v>343</v>
      </c>
      <c r="B44" s="16" t="s">
        <v>37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4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3" s="13" customFormat="1" ht="12.75" customHeight="1">
      <c r="A46" s="106" t="s">
        <v>62</v>
      </c>
      <c r="B46" s="97" t="s">
        <v>46</v>
      </c>
      <c r="C46" s="13" t="s">
        <v>63</v>
      </c>
    </row>
    <row r="47" spans="1:12" s="13" customFormat="1" ht="12.75">
      <c r="A47" s="94">
        <v>3</v>
      </c>
      <c r="B47" s="97" t="s">
        <v>26</v>
      </c>
      <c r="C47" s="65">
        <v>6500</v>
      </c>
      <c r="E47" s="65"/>
      <c r="F47" s="65"/>
      <c r="G47" s="65">
        <v>6500</v>
      </c>
      <c r="K47" s="65">
        <v>6500</v>
      </c>
      <c r="L47" s="65">
        <v>6500</v>
      </c>
    </row>
    <row r="48" spans="1:2" s="13" customFormat="1" ht="12.75">
      <c r="A48" s="94">
        <v>31</v>
      </c>
      <c r="B48" s="97" t="s">
        <v>27</v>
      </c>
    </row>
    <row r="49" spans="1:12" ht="12.75">
      <c r="A49" s="93">
        <v>311</v>
      </c>
      <c r="B49" s="16" t="s">
        <v>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3">
        <v>312</v>
      </c>
      <c r="B50" s="16" t="s">
        <v>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3">
        <v>313</v>
      </c>
      <c r="B51" s="16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7" s="13" customFormat="1" ht="12.75">
      <c r="A52" s="94">
        <v>32</v>
      </c>
      <c r="B52" s="97" t="s">
        <v>31</v>
      </c>
      <c r="C52" s="13">
        <f>SUM(C53:C58)</f>
        <v>6500</v>
      </c>
      <c r="E52" s="65"/>
      <c r="F52" s="65"/>
      <c r="G52" s="65">
        <v>6500</v>
      </c>
    </row>
    <row r="53" spans="1:12" ht="12.75">
      <c r="A53" s="93">
        <v>321</v>
      </c>
      <c r="B53" s="16" t="s">
        <v>32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3">
        <v>322</v>
      </c>
      <c r="B54" s="16" t="s">
        <v>33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3">
        <v>323</v>
      </c>
      <c r="B55" s="16" t="s">
        <v>34</v>
      </c>
      <c r="C55" s="107"/>
      <c r="D55" s="10"/>
      <c r="E55" s="10"/>
      <c r="F55" s="10"/>
      <c r="G55" s="63"/>
      <c r="H55" s="10"/>
      <c r="I55" s="10"/>
      <c r="J55" s="10"/>
      <c r="K55" s="10"/>
      <c r="L55" s="10"/>
    </row>
    <row r="56" spans="1:12" ht="12.75">
      <c r="A56" s="93">
        <v>329</v>
      </c>
      <c r="B56" s="16" t="s">
        <v>35</v>
      </c>
      <c r="C56" s="107">
        <v>6500</v>
      </c>
      <c r="D56" s="10"/>
      <c r="E56" s="63"/>
      <c r="F56" s="63"/>
      <c r="G56" s="10">
        <v>6500</v>
      </c>
      <c r="H56" s="10"/>
      <c r="I56" s="10"/>
      <c r="J56" s="10"/>
      <c r="K56" s="10"/>
      <c r="L56" s="10"/>
    </row>
    <row r="57" spans="1:2" s="13" customFormat="1" ht="12.75">
      <c r="A57" s="94">
        <v>34</v>
      </c>
      <c r="B57" s="97" t="s">
        <v>36</v>
      </c>
    </row>
    <row r="58" spans="1:12" ht="12.75">
      <c r="A58" s="93">
        <v>343</v>
      </c>
      <c r="B58" s="16" t="s">
        <v>37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5.5">
      <c r="A59" s="94">
        <v>4</v>
      </c>
      <c r="B59" s="97" t="s">
        <v>39</v>
      </c>
      <c r="C59" s="65">
        <v>10000</v>
      </c>
      <c r="D59" s="10"/>
      <c r="E59" s="10"/>
      <c r="F59" s="10"/>
      <c r="G59" s="63"/>
      <c r="H59" s="10"/>
      <c r="I59" s="10"/>
      <c r="J59" s="10"/>
      <c r="K59" s="65"/>
      <c r="L59" s="65"/>
    </row>
    <row r="60" spans="1:12" ht="25.5">
      <c r="A60" s="94">
        <v>42</v>
      </c>
      <c r="B60" s="97" t="s">
        <v>64</v>
      </c>
      <c r="C60" s="65">
        <v>10000</v>
      </c>
      <c r="D60" s="10"/>
      <c r="E60" s="65">
        <v>10000</v>
      </c>
      <c r="F60" s="10"/>
      <c r="G60" s="63"/>
      <c r="H60" s="10"/>
      <c r="I60" s="10"/>
      <c r="J60" s="10"/>
      <c r="K60" s="65">
        <v>10000</v>
      </c>
      <c r="L60" s="65">
        <v>10000</v>
      </c>
    </row>
    <row r="61" spans="1:12" ht="12.75">
      <c r="A61" s="93">
        <v>422</v>
      </c>
      <c r="B61" s="16" t="s">
        <v>38</v>
      </c>
      <c r="C61" s="107">
        <v>10000</v>
      </c>
      <c r="D61" s="10"/>
      <c r="E61" s="63">
        <v>10000</v>
      </c>
      <c r="F61" s="10"/>
      <c r="G61" s="63"/>
      <c r="H61" s="10"/>
      <c r="I61" s="10"/>
      <c r="J61" s="10"/>
      <c r="K61" s="10"/>
      <c r="L61" s="10"/>
    </row>
    <row r="62" s="13" customFormat="1" ht="12.75" customHeight="1"/>
    <row r="63" spans="2:12" s="13" customFormat="1" ht="12.75">
      <c r="B63" s="13" t="s">
        <v>65</v>
      </c>
      <c r="C63" s="109">
        <f>C8+C26+C33+C47+C59</f>
        <v>3884852.45</v>
      </c>
      <c r="D63" s="109">
        <f aca="true" t="shared" si="1" ref="D63:J63">D8+D33+D47+D59</f>
        <v>700918.45</v>
      </c>
      <c r="E63" s="108">
        <v>10000</v>
      </c>
      <c r="F63" s="108">
        <f t="shared" si="1"/>
        <v>0</v>
      </c>
      <c r="G63" s="108">
        <f t="shared" si="1"/>
        <v>2984300</v>
      </c>
      <c r="H63" s="108">
        <f t="shared" si="1"/>
        <v>0</v>
      </c>
      <c r="I63" s="108">
        <f t="shared" si="1"/>
        <v>0</v>
      </c>
      <c r="J63" s="108">
        <f t="shared" si="1"/>
        <v>0</v>
      </c>
      <c r="K63" s="108">
        <f>K8+K26+K33+K47+K60</f>
        <v>3750127</v>
      </c>
      <c r="L63" s="108">
        <f>L8+L26+L33+L47+L60</f>
        <v>3705218</v>
      </c>
    </row>
    <row r="64" s="13" customFormat="1" ht="12.75"/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="13" customFormat="1" ht="12.75"/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="13" customFormat="1" ht="12.75"/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="13" customFormat="1" ht="12.75"/>
    <row r="77" s="13" customFormat="1" ht="12.75"/>
    <row r="78" s="13" customFormat="1" ht="12.75"/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="13" customFormat="1" ht="12.75"/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="13" customFormat="1" ht="12.75"/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="13" customFormat="1" ht="12.75"/>
    <row r="90" s="13" customFormat="1" ht="12.75"/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="13" customFormat="1" ht="12.75" customHeight="1"/>
    <row r="95" s="13" customFormat="1" ht="12.75"/>
    <row r="96" s="13" customFormat="1" ht="12.75"/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="13" customFormat="1" ht="12.75"/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="13" customFormat="1" ht="12.75"/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="13" customFormat="1" ht="12.75"/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="13" customFormat="1" ht="12.75"/>
    <row r="110" s="13" customFormat="1" ht="12.75"/>
    <row r="111" spans="1:12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="13" customFormat="1" ht="12.75"/>
    <row r="115" s="13" customFormat="1" ht="12.75"/>
    <row r="116" s="13" customFormat="1" ht="12.75"/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="13" customFormat="1" ht="12.75"/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="13" customFormat="1" ht="12.75"/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="13" customFormat="1" ht="12.75"/>
    <row r="128" s="13" customFormat="1" ht="12.75"/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="13" customFormat="1" ht="12.75"/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4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4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4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4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4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4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4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4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4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4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4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4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4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4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4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4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4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4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4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4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4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4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4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4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4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4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4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4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4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4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4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4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4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4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4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4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4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4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4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4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4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4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4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4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4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4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4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4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4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4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4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4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4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4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4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4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4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4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4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4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4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4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4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4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4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4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4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4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4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4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4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4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4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4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4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4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4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4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4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4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4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4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4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4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4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4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4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4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4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4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4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4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4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4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4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4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4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4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4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4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4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4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4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4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4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4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4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4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4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4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4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4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4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4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4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4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4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4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4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4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4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4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4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4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4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4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4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4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4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4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4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4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4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4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4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4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4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4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4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4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4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4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4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4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4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4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4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4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4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4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4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4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4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4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4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4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4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4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4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4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4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4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4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4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4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4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4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4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4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4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4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4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4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4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4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4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4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4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4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4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4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4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4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4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4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4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4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4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4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4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4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4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4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4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4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4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4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4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4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4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4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4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4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4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4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4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4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4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4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4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4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4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4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4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4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4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4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4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4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4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4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4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4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4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4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4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4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4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4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4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4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4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4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4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4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4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4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4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4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4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4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4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4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4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4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4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4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4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4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4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4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4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4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4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4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4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4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4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4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4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4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4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4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4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4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4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4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4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4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4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4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4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4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4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4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2017-10-25T08:39:36Z</cp:lastPrinted>
  <dcterms:created xsi:type="dcterms:W3CDTF">2013-09-11T11:00:21Z</dcterms:created>
  <dcterms:modified xsi:type="dcterms:W3CDTF">2017-10-25T08:39:39Z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